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8" windowWidth="15240" windowHeight="7932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E14" i="1" l="1"/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<sst xmlns="http://schemas.openxmlformats.org/spreadsheetml/2006/main" count="46" uniqueCount="45">
  <si>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</si>
  <si>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</si>
  <si>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</si>
  <si>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</si>
  <si>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</si>
  <si>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</si>
  <si>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</si>
  <si>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</si>
  <si>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</si>
  <si>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</si>
  <si>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</si>
  <si>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</si>
  <si>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</si>
  <si>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</si>
  <si>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</si>
  <si>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</si>
  <si>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</si>
  <si>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</si>
  <si>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</si>
  <si>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</si>
  <si>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</si>
  <si>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</si>
  <si>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</si>
  <si>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</si>
  <si>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</si>
  <si>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</si>
  <si>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</si>
  <si>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</si>
  <si>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</si>
  <si>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</si>
  <si>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</si>
  <si>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</si>
  <si>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</si>
  <si>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</si>
  <si>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</si>
  <si>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</si>
  <si>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</si>
  <si>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</si>
  <si>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</si>
  <si>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</si>
  <si>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</si>
  <si>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</si>
  <si>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 General
Amador Rodríguez Ramírez</t>
  </si>
  <si>
    <t>Director de Finanzas y Administración
Marcelo García Peralta</t>
  </si>
  <si>
    <t>Instituto Municipal de Vivienda de León, Guanajuato (IMUVI)
ESTADO DE VARIACIÓN EN LA HACIENDA PÚBLICA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</si>
</sst>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12" defaultRowHeight="10.199999999999999" x14ac:dyDescent="0.2"/>
  <cols>
    <col min="1" max="1" width="7.85546875" style="1" customWidth="1"/>
    <col min="2" max="2" width="68" style="2" customWidth="1"/>
    <col min="3" max="3" width="23.85546875" style="4" customWidth="1"/>
    <col min="4" max="4" width="24" style="4" customWidth="1"/>
    <col min="5" max="6" width="22.28515625" style="4" customWidth="1"/>
    <col min="7" max="7" width="18.28515625" style="4" customWidth="1"/>
    <col min="8" max="16384" width="12" style="1"/>
  </cols>
  <sheetData>
    <row r="1" spans="1:7" ht="60" customHeight="1" x14ac:dyDescent="0.2">
      <c r="A1" s="38" t="s">
        <v>44</v>
      </c>
      <c r="B1" s="39"/>
      <c r="C1" s="39"/>
      <c r="D1" s="39"/>
      <c r="E1" s="39"/>
      <c r="F1" s="39"/>
      <c r="G1" s="39"/>
    </row>
    <row r="2" spans="1:7" s="2" customFormat="1" ht="54.9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749903.62</v>
      </c>
      <c r="E3" s="11">
        <v>0</v>
      </c>
      <c r="F3" s="11">
        <v>0</v>
      </c>
      <c r="G3" s="12">
        <f>SUM(C3:F3)</f>
        <v>749903.62</v>
      </c>
    </row>
    <row r="4" spans="1:7" x14ac:dyDescent="0.2">
      <c r="A4" s="17">
        <v>900001</v>
      </c>
      <c r="B4" s="6" t="s">
        <v>11</v>
      </c>
      <c r="C4" s="7">
        <f>SUM(C5:C7)</f>
        <v>270510305.96999997</v>
      </c>
      <c r="D4" s="5"/>
      <c r="E4" s="5"/>
      <c r="F4" s="7">
        <f>SUM(F5:F7)</f>
        <v>0</v>
      </c>
      <c r="G4" s="14">
        <f t="shared" ref="G4:G12" si="0">SUM(C4:F4)</f>
        <v>270510305.96999997</v>
      </c>
    </row>
    <row r="5" spans="1:7" x14ac:dyDescent="0.2">
      <c r="A5" s="8">
        <v>3110</v>
      </c>
      <c r="B5" s="9" t="s">
        <v>1</v>
      </c>
      <c r="C5" s="5">
        <v>171071619.38999999</v>
      </c>
      <c r="D5" s="5"/>
      <c r="E5" s="5"/>
      <c r="F5" s="5">
        <v>0</v>
      </c>
      <c r="G5" s="13">
        <f t="shared" si="0"/>
        <v>171071619.38999999</v>
      </c>
    </row>
    <row r="6" spans="1:7" x14ac:dyDescent="0.2">
      <c r="A6" s="8">
        <v>3120</v>
      </c>
      <c r="B6" s="9" t="s">
        <v>5</v>
      </c>
      <c r="C6" s="5">
        <v>72599872.579999998</v>
      </c>
      <c r="D6" s="5"/>
      <c r="E6" s="5"/>
      <c r="F6" s="5">
        <v>0</v>
      </c>
      <c r="G6" s="13">
        <f t="shared" si="0"/>
        <v>72599872.579999998</v>
      </c>
    </row>
    <row r="7" spans="1:7" x14ac:dyDescent="0.2">
      <c r="A7" s="8">
        <v>3130</v>
      </c>
      <c r="B7" s="9" t="s">
        <v>6</v>
      </c>
      <c r="C7" s="5">
        <v>26838814</v>
      </c>
      <c r="D7" s="5"/>
      <c r="E7" s="5"/>
      <c r="F7" s="5">
        <v>0</v>
      </c>
      <c r="G7" s="13">
        <f t="shared" si="0"/>
        <v>26838814</v>
      </c>
    </row>
    <row r="8" spans="1:7" x14ac:dyDescent="0.2">
      <c r="A8" s="17">
        <v>900002</v>
      </c>
      <c r="B8" s="6" t="s">
        <v>4</v>
      </c>
      <c r="C8" s="5"/>
      <c r="D8" s="7">
        <f>SUM(D9:D12)</f>
        <v>125259100.56</v>
      </c>
      <c r="E8" s="5"/>
      <c r="F8" s="7">
        <f>SUM(F9:F12)</f>
        <v>0</v>
      </c>
      <c r="G8" s="14">
        <f>SUM(C8:F8)</f>
        <v>125259100.56</v>
      </c>
    </row>
    <row r="9" spans="1:7" x14ac:dyDescent="0.2">
      <c r="A9" s="8">
        <v>3210</v>
      </c>
      <c r="B9" s="9" t="s">
        <v>9</v>
      </c>
      <c r="C9" s="5"/>
      <c r="D9" s="5">
        <v>40672609.969999999</v>
      </c>
      <c r="E9" s="5"/>
      <c r="F9" s="5">
        <v>0</v>
      </c>
      <c r="G9" s="13">
        <f t="shared" si="0"/>
        <v>40672609.969999999</v>
      </c>
    </row>
    <row r="10" spans="1:7" x14ac:dyDescent="0.2">
      <c r="A10" s="8">
        <v>3220</v>
      </c>
      <c r="B10" s="9" t="s">
        <v>7</v>
      </c>
      <c r="C10" s="5"/>
      <c r="D10" s="5">
        <v>84586490.590000004</v>
      </c>
      <c r="E10" s="5"/>
      <c r="F10" s="5">
        <v>0</v>
      </c>
      <c r="G10" s="13">
        <f t="shared" si="0"/>
        <v>84586490.590000004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270510305.96999997</v>
      </c>
      <c r="D13" s="7">
        <f>+D3+D8</f>
        <v>126009004.18000001</v>
      </c>
      <c r="E13" s="7">
        <f>+E3</f>
        <v>0</v>
      </c>
      <c r="F13" s="7">
        <f>+F3+F4+F8</f>
        <v>0</v>
      </c>
      <c r="G13" s="14">
        <f>+G3+G4+G8</f>
        <v>396519310.14999998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7">
        <f>SUM(E15:E17)</f>
        <v>4874976</v>
      </c>
      <c r="F14" s="7">
        <f>SUM(F15:F17)</f>
        <v>0</v>
      </c>
      <c r="G14" s="14">
        <f t="shared" ref="G14:G22" si="1">SUM(C14:F14)</f>
        <v>4874976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>
        <v>0</v>
      </c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>
        <v>4874976</v>
      </c>
      <c r="F16" s="5">
        <v>0</v>
      </c>
      <c r="G16" s="13">
        <f t="shared" si="1"/>
        <v>4874976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>
        <v>0</v>
      </c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30858849.299999997</v>
      </c>
      <c r="F18" s="7">
        <f>SUM(F19:F22)</f>
        <v>0</v>
      </c>
      <c r="G18" s="14">
        <f>SUM(C18:F18)</f>
        <v>30858849.299999997</v>
      </c>
    </row>
    <row r="19" spans="1:7" x14ac:dyDescent="0.2">
      <c r="A19" s="8">
        <v>3210</v>
      </c>
      <c r="B19" s="9" t="s">
        <v>35</v>
      </c>
      <c r="C19" s="5"/>
      <c r="D19" s="5"/>
      <c r="E19" s="5">
        <v>30858849.299999997</v>
      </c>
      <c r="F19" s="5">
        <v>0</v>
      </c>
      <c r="G19" s="13">
        <f t="shared" si="1"/>
        <v>30858849.299999997</v>
      </c>
    </row>
    <row r="20" spans="1:7" x14ac:dyDescent="0.2">
      <c r="A20" s="8">
        <v>3220</v>
      </c>
      <c r="B20" s="9" t="s">
        <v>36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270510305.96999997</v>
      </c>
      <c r="D23" s="20">
        <f>D13</f>
        <v>126009004.18000001</v>
      </c>
      <c r="E23" s="20">
        <f>E13+E18</f>
        <v>30858849.299999997</v>
      </c>
      <c r="F23" s="20">
        <f>F13+F14+F18</f>
        <v>0</v>
      </c>
      <c r="G23" s="21">
        <f>G13+G14+G18</f>
        <v>432253135.44999999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30.6" x14ac:dyDescent="0.2">
      <c r="A30" s="35"/>
      <c r="B30" s="36" t="s">
        <v>42</v>
      </c>
      <c r="C30" s="37"/>
      <c r="D30" s="36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5:D15 C13:F13 C19:D22 C18:F18 C9:C12 C8:E8 D5:G7 E9:G12 F19:G22 C17:D17 C16:D16 F16:G16 C14:D14 F14:G14 F15:G15 F17:G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0.399999999999999" x14ac:dyDescent="0.2">
      <c r="A4" s="24" t="s">
        <v>15</v>
      </c>
    </row>
    <row r="5" spans="1:1" ht="20.399999999999999" x14ac:dyDescent="0.2">
      <c r="A5" s="24" t="s">
        <v>29</v>
      </c>
    </row>
    <row r="6" spans="1:1" x14ac:dyDescent="0.2">
      <c r="A6" s="24" t="s">
        <v>30</v>
      </c>
    </row>
    <row r="7" spans="1:1" ht="20.399999999999999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2014-12-05T15:24:30Z</cp:lastPrinted>
  <dcterms:created xsi:type="dcterms:W3CDTF">2012-12-11T20:30:33Z</dcterms:created>
  <dcterms:modified xsi:type="dcterms:W3CDTF">2018-01-18T17:16:20Z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